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1.Технологическое присоединение\Выпадающие\Выпадающие доходы за 2023 г\Раскрытие ГУП РЭС РБ\раскрываемая информация за 2023 год\"/>
    </mc:Choice>
  </mc:AlternateContent>
  <xr:revisionPtr revIDLastSave="0" documentId="13_ncr:1_{46116E28-1A3E-451C-8F0E-5E70A6B537BD}" xr6:coauthVersionLast="47" xr6:coauthVersionMax="47" xr10:uidLastSave="{00000000-0000-0000-0000-000000000000}"/>
  <bookViews>
    <workbookView xWindow="3405" yWindow="1395" windowWidth="21600" windowHeight="11385" xr2:uid="{35D88414-FF69-4890-9F1F-E3FAF36A3896}"/>
  </bookViews>
  <sheets>
    <sheet name=" Приложение №2 к МУ 2023(пост.)" sheetId="5" r:id="rId1"/>
  </sheets>
  <externalReferences>
    <externalReference r:id="rId2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" l="1"/>
  <c r="E13" i="5"/>
  <c r="D13" i="5"/>
  <c r="K12" i="5"/>
  <c r="C11" i="5"/>
  <c r="M10" i="5"/>
  <c r="E11" i="5"/>
  <c r="E12" i="5" s="1"/>
  <c r="D11" i="5"/>
  <c r="D12" i="5" s="1"/>
  <c r="C10" i="5"/>
  <c r="G8" i="5" s="1"/>
  <c r="O11" i="5" l="1"/>
  <c r="H8" i="5"/>
  <c r="F10" i="5"/>
  <c r="G13" i="5" l="1"/>
  <c r="C13" i="5" s="1"/>
  <c r="G12" i="5"/>
  <c r="F13" i="5" l="1"/>
  <c r="C12" i="5"/>
  <c r="F12" i="5" s="1"/>
</calcChain>
</file>

<file path=xl/sharedStrings.xml><?xml version="1.0" encoding="utf-8"?>
<sst xmlns="http://schemas.openxmlformats.org/spreadsheetml/2006/main" count="29" uniqueCount="29">
  <si>
    <t>1.</t>
  </si>
  <si>
    <t>2.</t>
  </si>
  <si>
    <t>Приложение №2</t>
  </si>
  <si>
    <t>к Методическим указаниям по определению размера платы за технологическое присоединение к электрическим сетям  
Приказ от 30.06.2022г. №490/22                            (редакция от 30.03.2023г.)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</si>
  <si>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2023 год</t>
  </si>
  <si>
    <t xml:space="preserve">Наименование организации:  </t>
  </si>
  <si>
    <r>
      <rPr>
        <b/>
        <u/>
        <sz val="11"/>
        <color theme="1"/>
        <rFont val="Times New Roman"/>
        <family val="1"/>
        <charset val="204"/>
      </rPr>
      <t xml:space="preserve">Государственное унитарное предприятие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</t>
    </r>
    <r>
      <rPr>
        <b/>
        <u/>
        <sz val="11"/>
        <color theme="1"/>
        <rFont val="Times New Roman"/>
        <family val="1"/>
        <charset val="204"/>
      </rPr>
      <t>"Региональные электрические сети"   Республики Башкортостан</t>
    </r>
  </si>
  <si>
    <t>(при постоянной схеме электроснабжения)</t>
  </si>
  <si>
    <t>№ п/п</t>
  </si>
  <si>
    <t>Наименование мероприятий</t>
  </si>
  <si>
    <t>Информация для расчета стандартизированной тарифной ставки С1</t>
  </si>
  <si>
    <t>Расходы на одно присоединение (руб. на одно ТП)</t>
  </si>
  <si>
    <t>всего расх по ТП</t>
  </si>
  <si>
    <t xml:space="preserve">ст-ть 1 тп 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</si>
  <si>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</si>
  <si>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</si>
  <si>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</si>
  <si>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утв на 2023 год ГК</t>
  </si>
  <si>
    <t>Подготовка и выдача сетевой организацией технических условий Заявителю</t>
  </si>
  <si>
    <t>С1.1</t>
  </si>
  <si>
    <t>Проверка сетевой организацией выполнения технических условий Заявителем</t>
  </si>
  <si>
    <t>2.1</t>
  </si>
  <si>
    <t>Выдача сетевой организацией уведомления об обеспечении 
сетевой организацией
возможности присоединения
к электрическим сетям Заявителям, указанным в абзаце  шестом  пункта 24 Методических указаний 490/22 по определению размера платы за технологическое присоединение к электрическим сетям</t>
  </si>
  <si>
    <t>С2.1</t>
  </si>
  <si>
    <t>2.2</t>
  </si>
  <si>
    <t>Проверка сетевой организацией выполнения технических условий Заявителями, указанными в абзаце седьмом пункта 24 Методических указаний 490/22 по определению размера платы за технологическое присоединение к электрическим сетям</t>
  </si>
  <si>
    <t>С2.2</t>
  </si>
  <si>
    <t>Генеральный директор</t>
  </si>
  <si>
    <t>В.В. Мазур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</si>
</sst>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left" vertical="center" wrapText="1"/>
    </xf>
    <xf numFmtId="4" fontId="2" fillId="0" borderId="0" xfId="1" applyNumberFormat="1" applyFont="1"/>
    <xf numFmtId="4" fontId="1" fillId="0" borderId="0" xfId="1" applyNumberForma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wrapText="1"/>
    </xf>
    <xf numFmtId="4" fontId="2" fillId="0" borderId="1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1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/>
    </xf>
    <xf numFmtId="2" fontId="2" fillId="0" borderId="0" xfId="1" applyNumberFormat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</cellXfs>
  <cellStyles count="2">
    <cellStyle name="Обычный" xfId="0" builtinId="0"/>
    <cellStyle name="Обычный 2" xfId="1" xr:uid="{7A447990-D6C8-4029-99BA-E98570EEB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chetkinaAE/Desktop/&#1054;&#1073;&#1088;&#1072;&#1079;&#1077;&#1094;%20&#1073;&#1072;&#1096;&#1082;&#1080;&#1088;%20&#1101;&#1085;&#1077;&#1088;&#1075;&#1086;/&#1056;&#1072;&#1089;&#1082;&#1088;&#1099;&#1090;&#1080;&#1077;%20&#1043;&#1059;&#1055;%20&#1056;&#1069;&#1057;%20&#1056;&#1041;/&#1088;&#1072;&#1089;&#1082;&#1088;&#1099;&#1074;&#1072;&#1077;&#1084;&#1072;&#1103;%20&#1080;&#1085;&#1092;&#1086;&#1088;&#1084;&#1072;&#1094;&#1080;&#1103;%20&#1079;&#1072;%202023%20&#1075;&#1086;&#1076;/&#1086;&#1090;%20&#1075;&#1072;&#1092;&#1072;&#1088;&#1086;&#1074;&#1086;&#1081;%20&#1055;&#1088;&#1080;&#1083;&#1086;&#1078;&#1077;&#1085;&#1080;&#1077;%20&#8470;%202%20&#1080;%20&#8470;3%20&#1082;%20&#1052;&#1059;490-22%20&#1079;&#1072;%202023&#1075;.%20(&#1089;%20&#1074;&#1088;&#1077;&#1084;&#1077;&#1085;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Приложение №2 к МУ 2023(пост.)"/>
      <sheetName val="Прил. №3 пп.&quot;а&quot; к МУ 2021-2023"/>
      <sheetName val="Прил. №3 пп.&quot;в&quot; к МУ 2021-2023"/>
      <sheetName val="Приложение №2 к МУ 2023(врем.)"/>
      <sheetName val="Прил.№3 пп. &quot;а&quot; к МУ 2021-2023"/>
      <sheetName val="Прил.№3 пп.&quot;в&quot; к МУ 2021-2023"/>
      <sheetName val="Приложение №2 к МУ 2022(пост.) "/>
      <sheetName val="Прил. №3 пп. &quot;а&quot; к МУ 2020-2022"/>
      <sheetName val="Прил. №3 пп. &quot;в&quot; к МУ 2020-2022"/>
      <sheetName val="Приложение №2 к МУ 2022(врем)"/>
      <sheetName val="Прил.№3 п.п.&quot;а&quot; к МУ 2020-2022в"/>
      <sheetName val="Прил.№3 п.п. &quot;в&quot;к МУ 2020-2022в"/>
      <sheetName val="Прил.2 к МУ 2020 до 150"/>
      <sheetName val="Прил.2 к МУ 2021 до 150"/>
      <sheetName val="Прил.3 а к МУ 2021-2019г до 150"/>
      <sheetName val="Проил.3в к МУ 2021-2019гдо 150"/>
      <sheetName val="Прил.2 к МУ 2020 св.150"/>
      <sheetName val="Прил.2 к МУ 2021 св.150"/>
      <sheetName val="Прил.3 пп.&quot;а&quot; к МУ 2019-2021 св"/>
      <sheetName val="Прил.3пп в к МУ 2019-2021св.150"/>
      <sheetName val="Прил. 2 к МУ 2021 врем.сх."/>
      <sheetName val="Прил.3 пп &quot;а к МУ 2021 врем.сх."/>
      <sheetName val="прил.3 пп в к МУ 2021 врем.сх."/>
      <sheetName val="Лист1"/>
    </sheetNames>
    <sheetDataSet>
      <sheetData sheetId="0" refreshError="1"/>
      <sheetData sheetId="1">
        <row r="9">
          <cell r="C9">
            <v>8301.0783520000005</v>
          </cell>
        </row>
      </sheetData>
      <sheetData sheetId="2">
        <row r="9">
          <cell r="C9">
            <v>6365.363330000001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8B5A8-7606-4BC5-A8AA-0994E8A906E3}">
  <dimension ref="A1:Q16"/>
  <sheetViews>
    <sheetView tabSelected="1" view="pageBreakPreview" zoomScale="60" zoomScaleNormal="90" workbookViewId="0">
      <selection activeCell="S12" sqref="S12"/>
    </sheetView>
  </sheetViews>
  <sheetFormatPr defaultRowHeight="15" x14ac:dyDescent="0.25"/>
  <cols>
    <col min="1" max="1" width="9.140625" style="2"/>
    <col min="2" max="2" width="36.7109375" style="2" customWidth="1"/>
    <col min="3" max="5" width="20.5703125" style="2" customWidth="1"/>
    <col min="6" max="6" width="19.7109375" style="2" customWidth="1"/>
    <col min="7" max="7" width="2.28515625" style="2" hidden="1" customWidth="1"/>
    <col min="8" max="8" width="6" style="2" hidden="1" customWidth="1"/>
    <col min="9" max="9" width="6.140625" style="2" hidden="1" customWidth="1"/>
    <col min="10" max="10" width="5.7109375" style="2" hidden="1" customWidth="1"/>
    <col min="11" max="11" width="3.5703125" style="2" hidden="1" customWidth="1"/>
    <col min="12" max="12" width="6.42578125" style="2" hidden="1" customWidth="1"/>
    <col min="13" max="13" width="3.85546875" style="2" hidden="1" customWidth="1"/>
    <col min="14" max="14" width="4.28515625" style="2" hidden="1" customWidth="1"/>
    <col min="15" max="15" width="6.140625" style="2" hidden="1" customWidth="1"/>
    <col min="16" max="16" width="1.140625" style="2" customWidth="1"/>
    <col min="17" max="17" width="9.140625" style="2" hidden="1" customWidth="1"/>
    <col min="18" max="16384" width="9.140625" style="2"/>
  </cols>
  <sheetData>
    <row r="1" spans="1:15" x14ac:dyDescent="0.25">
      <c r="A1" s="1"/>
      <c r="B1" s="1"/>
      <c r="C1" s="1"/>
      <c r="D1" s="1"/>
      <c r="E1" s="20" t="s">
        <v>2</v>
      </c>
      <c r="F1" s="21"/>
    </row>
    <row r="2" spans="1:15" ht="74.25" customHeight="1" x14ac:dyDescent="0.25">
      <c r="A2" s="1"/>
      <c r="B2" s="1"/>
      <c r="C2" s="1"/>
      <c r="D2" s="1"/>
      <c r="E2" s="22" t="s">
        <v>3</v>
      </c>
      <c r="F2" s="21"/>
    </row>
    <row r="3" spans="1:15" ht="48" customHeight="1" x14ac:dyDescent="0.25">
      <c r="A3" s="1"/>
      <c r="B3" s="23" t="s">
        <v>4</v>
      </c>
      <c r="C3" s="23"/>
      <c r="D3" s="23"/>
      <c r="E3" s="23"/>
      <c r="F3" s="1"/>
      <c r="G3" s="1"/>
    </row>
    <row r="4" spans="1:15" ht="35.25" customHeight="1" x14ac:dyDescent="0.25">
      <c r="A4" s="4"/>
      <c r="B4" s="3" t="s">
        <v>5</v>
      </c>
      <c r="C4" s="24" t="s">
        <v>6</v>
      </c>
      <c r="D4" s="21"/>
      <c r="E4" s="21"/>
      <c r="F4" s="21"/>
      <c r="G4" s="1"/>
    </row>
    <row r="5" spans="1:15" x14ac:dyDescent="0.25">
      <c r="A5" s="4"/>
      <c r="B5" s="3"/>
      <c r="C5" s="25" t="s">
        <v>7</v>
      </c>
      <c r="D5" s="21"/>
      <c r="E5" s="21"/>
      <c r="G5" s="1"/>
    </row>
    <row r="6" spans="1:15" x14ac:dyDescent="0.25">
      <c r="A6" s="1"/>
      <c r="B6" s="1"/>
      <c r="C6" s="5"/>
      <c r="D6" s="1"/>
      <c r="E6" s="1"/>
      <c r="F6" s="1"/>
      <c r="G6" s="5"/>
      <c r="H6" s="6"/>
    </row>
    <row r="7" spans="1:15" x14ac:dyDescent="0.25">
      <c r="A7" s="17" t="s">
        <v>8</v>
      </c>
      <c r="B7" s="18" t="s">
        <v>9</v>
      </c>
      <c r="C7" s="17" t="s">
        <v>10</v>
      </c>
      <c r="D7" s="17"/>
      <c r="E7" s="17"/>
      <c r="F7" s="17" t="s">
        <v>11</v>
      </c>
      <c r="G7" s="1" t="s">
        <v>12</v>
      </c>
      <c r="H7" s="2" t="s">
        <v>13</v>
      </c>
    </row>
    <row r="8" spans="1:15" ht="45" x14ac:dyDescent="0.25">
      <c r="A8" s="17"/>
      <c r="B8" s="19"/>
      <c r="C8" s="7" t="s">
        <v>14</v>
      </c>
      <c r="D8" s="7" t="s">
        <v>15</v>
      </c>
      <c r="E8" s="7" t="s">
        <v>16</v>
      </c>
      <c r="F8" s="17"/>
      <c r="G8" s="5">
        <f>C10+C11</f>
        <v>14666441.682000002</v>
      </c>
      <c r="H8" s="6">
        <f>G8/D10</f>
        <v>14034.872422966509</v>
      </c>
      <c r="J8" s="6"/>
      <c r="M8" s="6">
        <v>14699088.01</v>
      </c>
    </row>
    <row r="9" spans="1:15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1"/>
      <c r="I9" s="2" t="s">
        <v>17</v>
      </c>
      <c r="M9" s="2">
        <v>32646.33</v>
      </c>
    </row>
    <row r="10" spans="1:15" ht="45" x14ac:dyDescent="0.25">
      <c r="A10" s="8" t="s">
        <v>0</v>
      </c>
      <c r="B10" s="9" t="s">
        <v>18</v>
      </c>
      <c r="C10" s="10">
        <f>'[1]Прил. №3 пп."а" к МУ 2021-2023'!C9*1000</f>
        <v>8301078.3520000009</v>
      </c>
      <c r="D10" s="11">
        <v>1045</v>
      </c>
      <c r="E10" s="10">
        <v>19747.72</v>
      </c>
      <c r="F10" s="10">
        <f>C10/D10</f>
        <v>7943.6156478468911</v>
      </c>
      <c r="G10" s="12"/>
      <c r="H10" s="13"/>
      <c r="I10" s="2" t="s">
        <v>19</v>
      </c>
      <c r="J10" s="2">
        <v>5895.34</v>
      </c>
      <c r="M10" s="6">
        <f>M8-M9</f>
        <v>14666441.68</v>
      </c>
    </row>
    <row r="11" spans="1:15" ht="45" x14ac:dyDescent="0.25">
      <c r="A11" s="8" t="s">
        <v>1</v>
      </c>
      <c r="B11" s="14" t="s">
        <v>20</v>
      </c>
      <c r="C11" s="10">
        <f>'[1]Прил. №3 пп."в" к МУ 2021-2023'!C9*1000</f>
        <v>6365363.330000001</v>
      </c>
      <c r="D11" s="11">
        <f>D10</f>
        <v>1045</v>
      </c>
      <c r="E11" s="10">
        <f>E10</f>
        <v>19747.72</v>
      </c>
      <c r="F11" s="10"/>
      <c r="G11" s="5"/>
      <c r="O11" s="6">
        <f>G8-M10</f>
        <v>2.0000021904706955E-3</v>
      </c>
    </row>
    <row r="12" spans="1:15" ht="150" x14ac:dyDescent="0.25">
      <c r="A12" s="15" t="s">
        <v>21</v>
      </c>
      <c r="B12" s="14" t="s">
        <v>22</v>
      </c>
      <c r="C12" s="10">
        <f>C11-C13</f>
        <v>6196670.4716756707</v>
      </c>
      <c r="D12" s="11">
        <f>D11-D13</f>
        <v>1015</v>
      </c>
      <c r="E12" s="10">
        <f>E11-E13</f>
        <v>13923.740000000002</v>
      </c>
      <c r="F12" s="10">
        <f>C12/D12</f>
        <v>6105.0940607642078</v>
      </c>
      <c r="G12" s="5">
        <f>F10*K12</f>
        <v>6078.9880535164602</v>
      </c>
      <c r="I12" s="2" t="s">
        <v>23</v>
      </c>
      <c r="J12" s="2">
        <v>4511.51</v>
      </c>
      <c r="K12" s="2">
        <f>J12/J10</f>
        <v>0.76526714320124034</v>
      </c>
      <c r="O12" s="6"/>
    </row>
    <row r="13" spans="1:15" ht="120" x14ac:dyDescent="0.25">
      <c r="A13" s="15" t="s">
        <v>24</v>
      </c>
      <c r="B13" s="14" t="s">
        <v>25</v>
      </c>
      <c r="C13" s="10">
        <f>G13*D13</f>
        <v>168692.85832433013</v>
      </c>
      <c r="D13" s="11">
        <f>9+3+1+3+14</f>
        <v>30</v>
      </c>
      <c r="E13" s="10">
        <f>90+35+150+346+5202.98</f>
        <v>5823.98</v>
      </c>
      <c r="F13" s="10">
        <f>C13/D13</f>
        <v>5623.0952774776706</v>
      </c>
      <c r="G13" s="16">
        <f>F10*K13</f>
        <v>5623.0952774776706</v>
      </c>
      <c r="H13" s="6"/>
      <c r="I13" s="2" t="s">
        <v>26</v>
      </c>
      <c r="J13" s="2">
        <v>4173.17</v>
      </c>
      <c r="K13" s="2">
        <f>J13/J10</f>
        <v>0.70787605125404129</v>
      </c>
    </row>
    <row r="14" spans="1:15" x14ac:dyDescent="0.25">
      <c r="A14" s="1"/>
      <c r="B14" s="1"/>
      <c r="C14" s="1"/>
      <c r="D14" s="1"/>
      <c r="E14" s="1"/>
      <c r="F14" s="1"/>
      <c r="G14" s="1"/>
    </row>
    <row r="16" spans="1:15" x14ac:dyDescent="0.25">
      <c r="A16" s="1" t="s">
        <v>27</v>
      </c>
      <c r="D16" s="1" t="s">
        <v>28</v>
      </c>
    </row>
  </sheetData>
  <mergeCells count="9">
    <mergeCell ref="A7:A8"/>
    <mergeCell ref="B7:B8"/>
    <mergeCell ref="C7:E7"/>
    <mergeCell ref="F7:F8"/>
    <mergeCell ref="E1:F1"/>
    <mergeCell ref="E2:F2"/>
    <mergeCell ref="B3:E3"/>
    <mergeCell ref="C4:F4"/>
    <mergeCell ref="C5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Приложение №2 к МУ 2023(пост.)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Чечёткина Александра Евгеньевна</dc:creator>
  <cp:lastModifiedBy>Чечёткина Александра Евгеньевна</cp:lastModifiedBy>
  <dcterms:created xsi:type="dcterms:W3CDTF">2024-08-15T10:32:35Z</dcterms:created>
  <dcterms:modified xsi:type="dcterms:W3CDTF">2024-08-16T12:47:53Z</dcterms:modified>
</cp:coreProperties>
</file>